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145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'145'!$A$10:$L$34</definedName>
    <definedName name="_xlnm.Print_Titles" localSheetId="0">'145'!$7:$9</definedName>
  </definedNames>
  <calcPr calcId="144525"/>
</workbook>
</file>

<file path=xl/calcChain.xml><?xml version="1.0" encoding="utf-8"?>
<calcChain xmlns="http://schemas.openxmlformats.org/spreadsheetml/2006/main">
  <c r="M35" i="4" l="1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A12" i="4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J35" i="4" l="1"/>
  <c r="J40" i="4" s="1"/>
  <c r="M38" i="4" l="1"/>
  <c r="M40" i="4" s="1"/>
  <c r="M42" i="4" s="1"/>
  <c r="M45" i="4" s="1"/>
  <c r="M44" i="4"/>
</calcChain>
</file>

<file path=xl/sharedStrings.xml><?xml version="1.0" encoding="utf-8"?>
<sst xmlns="http://schemas.openxmlformats.org/spreadsheetml/2006/main" count="115" uniqueCount="83">
  <si>
    <t xml:space="preserve">            TRƯỜNG CAO ĐẲNG LÝ TỰ TRỌNG</t>
  </si>
  <si>
    <t>CỘNG HÒA XÃ HỘI CHỦ NGHĨA VIỆT NAM</t>
  </si>
  <si>
    <t xml:space="preserve">                   THÀNH PHỐ HỒ CHÍ MINH</t>
  </si>
  <si>
    <t>Độc lập - Tự do - Hạnh phúc</t>
  </si>
  <si>
    <t xml:space="preserve">                  PHÒNG THIẾT BỊ - VẬT TƯ</t>
  </si>
  <si>
    <t>BẢNG TỔNG HỢP TÀI SẢN CỐ ĐỊNH TRANG BỊ NĂM 2018</t>
  </si>
  <si>
    <t>Tính tới thời điểm 30/12/2018</t>
  </si>
  <si>
    <t>Số TT</t>
  </si>
  <si>
    <t>Số CT</t>
  </si>
  <si>
    <t>Ngày tháng</t>
  </si>
  <si>
    <t>Danh mục tài sản</t>
  </si>
  <si>
    <t>Mã số</t>
  </si>
  <si>
    <t>Năm đưa 
vào SD</t>
  </si>
  <si>
    <t>ĐVT</t>
  </si>
  <si>
    <t>Số lượng</t>
  </si>
  <si>
    <t>Nguyên giá</t>
  </si>
  <si>
    <t>Đơn vị</t>
  </si>
  <si>
    <t>Xưởng</t>
  </si>
  <si>
    <t>I</t>
  </si>
  <si>
    <t>TSCĐ - NS</t>
  </si>
  <si>
    <t>Cái</t>
  </si>
  <si>
    <t>QTDV</t>
  </si>
  <si>
    <t>Bộ</t>
  </si>
  <si>
    <t>TT DHDL</t>
  </si>
  <si>
    <t>26/TS/NS</t>
  </si>
  <si>
    <t>Thiết bị chẩn đoán kỹ thuật ô tô hiện đại GIT SCAN II</t>
  </si>
  <si>
    <t>DLUC</t>
  </si>
  <si>
    <t>27/TS/NS</t>
  </si>
  <si>
    <t>Thiết bị kiểm tra góc đặt bánh xe cho xe du lịch KWA-825</t>
  </si>
  <si>
    <t>28/TS/NS</t>
  </si>
  <si>
    <t>Máy nạp ac qui khởi động đề Energy 650 Start</t>
  </si>
  <si>
    <t>29/TS/NS</t>
  </si>
  <si>
    <t>Bộ dụng cụ sửa chữa điện ô tô 2033EL/B (98 chi tiết và vali xách tay)</t>
  </si>
  <si>
    <t>30/TS/NS</t>
  </si>
  <si>
    <t>Máy hàn TIG AC/DC 250</t>
  </si>
  <si>
    <t>COKHI</t>
  </si>
  <si>
    <t>31/TS/NS</t>
  </si>
  <si>
    <t>Máy hàn MIG-MAG MONOGYS 250-4CS</t>
  </si>
  <si>
    <t>32/TS/NS</t>
  </si>
  <si>
    <t>Máy tính bàn DELL core i7-7700 3,6Ghz/8MB - màn hình 21"</t>
  </si>
  <si>
    <t>CNTT</t>
  </si>
  <si>
    <t>33/TS/NS</t>
  </si>
  <si>
    <t>Bộ thực hành PLC S7-1200 TPA 71200</t>
  </si>
  <si>
    <t>DDT</t>
  </si>
  <si>
    <t>34/TS/NS</t>
  </si>
  <si>
    <t>Module Profinet mở rộng TPA 30024</t>
  </si>
  <si>
    <t>38/TS/NS</t>
  </si>
  <si>
    <t>Phần mềm quản lý sinh viên</t>
  </si>
  <si>
    <t>CTCT</t>
  </si>
  <si>
    <t>39/TS/NS</t>
  </si>
  <si>
    <t>Phần mềm quản lý thời khóa biểu</t>
  </si>
  <si>
    <t>TSDT</t>
  </si>
  <si>
    <t>40/TS/NS</t>
  </si>
  <si>
    <t>Phần mềm quản lý học vụ sinh viên</t>
  </si>
  <si>
    <t>41/TS/NS</t>
  </si>
  <si>
    <t>Phần mềm quản lý thư viện số</t>
  </si>
  <si>
    <t>THUVIEN</t>
  </si>
  <si>
    <t>42/TS/NS</t>
  </si>
  <si>
    <t>Hệ thống âm thanh hội trường</t>
  </si>
  <si>
    <t>HT</t>
  </si>
  <si>
    <t>43/TS/NS</t>
  </si>
  <si>
    <t>Màn hình LED</t>
  </si>
  <si>
    <t>44/TS/NS</t>
  </si>
  <si>
    <t>Máy bằng 1 kim SIRUBA L720-M1</t>
  </si>
  <si>
    <t>MAY</t>
  </si>
  <si>
    <t>45/TS/NS</t>
  </si>
  <si>
    <t>Máy vắt sổ 2 kim 4 chỉ SIRUBA 747K-514M2-24</t>
  </si>
  <si>
    <t>46/TS/NS</t>
  </si>
  <si>
    <t>Máy vắt sổ 2 kim 5 chỉ SIRUBA 757K-516M2-35</t>
  </si>
  <si>
    <t>47/TS/NS</t>
  </si>
  <si>
    <t>Máy làm khuy SIRUBA GH-780</t>
  </si>
  <si>
    <t>48/TS/NS</t>
  </si>
  <si>
    <t>Hệ thống Camera giám sát
-Đầu ghi hình Camera IP 32 kênh, ổ cứng lưu trữ 4TB: 03 bộ
-Đầu ghi hình Camera TP 16 kênh, ổ cứng lưu trữ 2TB: 01 bộ
-Camera IP 2.0M full HD POE: 58 cái
-16-port 10/100Mbps PoE Switch NETONE NO-AF-1620: 06 cái
-8-port 10/100Mbps PoE Switch NETONE NO-AF-8108: 8 cái
-Màn hình quang sát camera 40" + giá treo tường: 03 cái
-Màn hình quang sát camera 49" + giá treo tường: 01 cái
-Thiết bị cân bằng tải đường truyền Draytek: 01 bộ
-Tủ rack chứa thiết bị mạng (phụ kiện kèm theo): 03 bộ
- ODF Quang 12FO rack: 01 bộ
-ODF Quang 4FO: 05 bộ
-Cáp quang 4FO : 1850m</t>
  </si>
  <si>
    <t>49/TS/NS</t>
  </si>
  <si>
    <t>Hệ thống cáp quang - Internet
-Switch Cisco Catalyst 2960 WS- C3650: 01 bộ
-Switch Cisco Catalyst 2960 WS- C2960: 04 bộ
-Module chuyển đổi quang SFP Gigabit: 08 bộ
-Dây tín hiệu mạng: 9200 m
-Wireless chuyên dụng trong nhà - Ubiquiti UniFi AP: 28 bộ</t>
  </si>
  <si>
    <t>50/TS/NS</t>
  </si>
  <si>
    <t>Mô hình máy lạnh tủ đứng 3HP</t>
  </si>
  <si>
    <t>NHIETLANH</t>
  </si>
  <si>
    <t>51/TS/NS</t>
  </si>
  <si>
    <t>Mô hình máy lạnh âm trần 3HP</t>
  </si>
  <si>
    <t>Tổng Cộng TSCĐ trang bị Năm 2018 (I + II + III + IV+V+VI)</t>
  </si>
  <si>
    <t>TRƯỞNG PHÒNG</t>
  </si>
  <si>
    <t>Lâm Viết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</si>
</sst>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??\ _₫_-;_-@_-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VNI-Times"/>
      <family val="2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0"/>
      <color indexed="8"/>
      <name val="VNI-Times"/>
      <family val="2"/>
    </font>
    <font>
      <b/>
      <i/>
      <sz val="13"/>
      <color indexed="8"/>
      <name val="Times New Roman"/>
      <family val="1"/>
    </font>
    <font>
      <sz val="13"/>
      <name val="Times New Roman"/>
      <family val="1"/>
      <charset val="163"/>
    </font>
    <font>
      <b/>
      <i/>
      <sz val="13"/>
      <name val="Times New Roman"/>
      <family val="1"/>
    </font>
    <font>
      <b/>
      <sz val="13"/>
      <color indexed="8"/>
      <name val="Times New Roman"/>
      <family val="1"/>
      <charset val="163"/>
    </font>
    <font>
      <sz val="13"/>
      <color indexed="8"/>
      <name val="VNI-Time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1" applyFont="1" applyFill="1" applyAlignment="1">
      <alignment horizontal="lef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Alignment="1"/>
    <xf numFmtId="0" fontId="3" fillId="0" borderId="0" xfId="1" applyFont="1" applyFill="1" applyAlignment="1">
      <alignment horizontal="center"/>
    </xf>
    <xf numFmtId="0" fontId="5" fillId="0" borderId="0" xfId="1" applyFont="1" applyFill="1" applyAlignment="1"/>
    <xf numFmtId="0" fontId="5" fillId="0" borderId="0" xfId="1" applyFont="1" applyFill="1"/>
    <xf numFmtId="0" fontId="6" fillId="0" borderId="0" xfId="1" applyFont="1" applyFill="1" applyAlignment="1">
      <alignment horizontal="center"/>
    </xf>
    <xf numFmtId="3" fontId="4" fillId="0" borderId="0" xfId="1" applyNumberFormat="1" applyFont="1" applyFill="1" applyAlignment="1"/>
    <xf numFmtId="0" fontId="3" fillId="0" borderId="0" xfId="1" applyFont="1" applyFill="1" applyBorder="1" applyAlignment="1">
      <alignment horizontal="center"/>
    </xf>
    <xf numFmtId="3" fontId="5" fillId="0" borderId="0" xfId="1" applyNumberFormat="1" applyFont="1" applyFill="1"/>
    <xf numFmtId="0" fontId="5" fillId="0" borderId="0" xfId="1" applyFont="1" applyFill="1" applyBorder="1" applyAlignment="1">
      <alignment horizontal="center"/>
    </xf>
    <xf numFmtId="3" fontId="5" fillId="0" borderId="0" xfId="1" applyNumberFormat="1" applyFont="1" applyFill="1" applyBorder="1"/>
    <xf numFmtId="0" fontId="5" fillId="0" borderId="0" xfId="1" applyFont="1" applyFill="1" applyBorder="1"/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44" fontId="4" fillId="0" borderId="1" xfId="2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44" fontId="4" fillId="0" borderId="2" xfId="2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3" fontId="3" fillId="0" borderId="2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44" fontId="4" fillId="0" borderId="3" xfId="2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vertical="center"/>
    </xf>
    <xf numFmtId="0" fontId="3" fillId="0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vertical="center" wrapText="1"/>
    </xf>
    <xf numFmtId="0" fontId="4" fillId="0" borderId="4" xfId="1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horizontal="center" vertical="center" wrapText="1"/>
    </xf>
    <xf numFmtId="3" fontId="5" fillId="0" borderId="4" xfId="1" applyNumberFormat="1" applyFont="1" applyFill="1" applyBorder="1" applyAlignment="1">
      <alignment vertical="center" wrapText="1"/>
    </xf>
    <xf numFmtId="0" fontId="5" fillId="0" borderId="0" xfId="1" applyFont="1" applyFill="1" applyAlignment="1">
      <alignment vertical="center" wrapText="1"/>
    </xf>
    <xf numFmtId="14" fontId="5" fillId="0" borderId="4" xfId="1" quotePrefix="1" applyNumberFormat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 wrapText="1"/>
    </xf>
    <xf numFmtId="164" fontId="9" fillId="0" borderId="4" xfId="1" applyNumberFormat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/>
    </xf>
    <xf numFmtId="165" fontId="5" fillId="0" borderId="0" xfId="3" applyNumberFormat="1" applyFont="1" applyFill="1" applyAlignment="1">
      <alignment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3" fontId="11" fillId="0" borderId="4" xfId="1" applyNumberFormat="1" applyFont="1" applyFill="1" applyBorder="1" applyAlignment="1">
      <alignment vertical="center" wrapText="1"/>
    </xf>
    <xf numFmtId="165" fontId="5" fillId="0" borderId="0" xfId="1" applyNumberFormat="1" applyFont="1" applyFill="1" applyAlignment="1">
      <alignment vertical="center" wrapText="1"/>
    </xf>
    <xf numFmtId="0" fontId="5" fillId="0" borderId="0" xfId="1" applyFont="1" applyFill="1" applyAlignment="1">
      <alignment horizontal="center" vertical="center"/>
    </xf>
    <xf numFmtId="3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164" fontId="11" fillId="0" borderId="0" xfId="1" applyNumberFormat="1" applyFont="1" applyFill="1" applyAlignment="1">
      <alignment horizontal="center" vertical="center"/>
    </xf>
    <xf numFmtId="3" fontId="11" fillId="0" borderId="0" xfId="1" applyNumberFormat="1" applyFont="1" applyFill="1" applyAlignment="1">
      <alignment vertical="center"/>
    </xf>
    <xf numFmtId="164" fontId="5" fillId="0" borderId="0" xfId="1" applyNumberFormat="1" applyFont="1" applyFill="1" applyAlignment="1">
      <alignment vertical="center"/>
    </xf>
    <xf numFmtId="164" fontId="5" fillId="0" borderId="0" xfId="1" applyNumberFormat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3" fontId="12" fillId="0" borderId="0" xfId="1" applyNumberFormat="1" applyFont="1" applyFill="1" applyAlignment="1">
      <alignment vertical="center"/>
    </xf>
    <xf numFmtId="3" fontId="5" fillId="0" borderId="0" xfId="3" applyNumberFormat="1" applyFont="1" applyFill="1" applyAlignment="1">
      <alignment vertical="center"/>
    </xf>
    <xf numFmtId="3" fontId="3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horizontal="center"/>
    </xf>
    <xf numFmtId="0" fontId="5" fillId="2" borderId="4" xfId="1" applyFont="1" applyFill="1" applyBorder="1" applyAlignment="1">
      <alignment horizontal="center" vertical="center" wrapText="1"/>
    </xf>
    <xf numFmtId="14" fontId="5" fillId="2" borderId="4" xfId="1" quotePrefix="1" applyNumberFormat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horizontal="center" vertical="center" wrapText="1"/>
    </xf>
    <xf numFmtId="164" fontId="9" fillId="2" borderId="4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vertical="center"/>
    </xf>
    <xf numFmtId="3" fontId="5" fillId="2" borderId="4" xfId="1" applyNumberFormat="1" applyFont="1" applyFill="1" applyBorder="1" applyAlignment="1">
      <alignment vertical="center" wrapText="1"/>
    </xf>
    <xf numFmtId="0" fontId="5" fillId="2" borderId="0" xfId="1" applyFont="1" applyFill="1" applyAlignment="1">
      <alignment vertical="center" wrapText="1"/>
    </xf>
  </cellXfs>
  <cellStyles count="4">
    <cellStyle name="Comma 2" xfId="3"/>
    <cellStyle name="Currency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1</xdr:row>
      <xdr:rowOff>228600</xdr:rowOff>
    </xdr:from>
    <xdr:to>
      <xdr:col>9</xdr:col>
      <xdr:colOff>1085850</xdr:colOff>
      <xdr:row>1</xdr:row>
      <xdr:rowOff>228600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8229600" y="476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552450</xdr:colOff>
      <xdr:row>3</xdr:row>
      <xdr:rowOff>28575</xdr:rowOff>
    </xdr:from>
    <xdr:to>
      <xdr:col>4</xdr:col>
      <xdr:colOff>180975</xdr:colOff>
      <xdr:row>3</xdr:row>
      <xdr:rowOff>28575</xdr:rowOff>
    </xdr:to>
    <xdr:sp macro="" textlink="">
      <xdr:nvSpPr>
        <xdr:cNvPr id="3" name="Line 16"/>
        <xdr:cNvSpPr>
          <a:spLocks noChangeShapeType="1"/>
        </xdr:cNvSpPr>
      </xdr:nvSpPr>
      <xdr:spPr bwMode="auto">
        <a:xfrm>
          <a:off x="1085850" y="7524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N146"/>
  <sheetViews>
    <sheetView tabSelected="1" topLeftCell="A4" zoomScale="90" zoomScaleNormal="90" zoomScalePageLayoutView="60" workbookViewId="0">
      <selection activeCell="A18" sqref="A18:XFD19"/>
    </sheetView>
  </sheetViews>
  <sheetFormatPr defaultRowHeight="16.5" x14ac:dyDescent="0.25"/>
  <cols>
    <col min="1" max="1" width="8" style="9" customWidth="1"/>
    <col min="2" max="2" width="6.85546875" style="9" hidden="1" customWidth="1"/>
    <col min="3" max="3" width="15.28515625" style="67" customWidth="1"/>
    <col min="4" max="4" width="14.7109375" style="67" customWidth="1"/>
    <col min="5" max="5" width="61.85546875" style="9" bestFit="1" customWidth="1"/>
    <col min="6" max="6" width="10.7109375" style="67" customWidth="1"/>
    <col min="7" max="7" width="6.42578125" style="67" bestFit="1" customWidth="1"/>
    <col min="8" max="8" width="7.7109375" style="67" customWidth="1"/>
    <col min="9" max="9" width="8.28515625" style="67" bestFit="1" customWidth="1"/>
    <col min="10" max="10" width="23.28515625" style="9" bestFit="1" customWidth="1"/>
    <col min="11" max="11" width="17.5703125" style="9" customWidth="1"/>
    <col min="12" max="12" width="8.28515625" style="13" hidden="1" customWidth="1"/>
    <col min="13" max="13" width="6.7109375" style="9" hidden="1" customWidth="1"/>
    <col min="14" max="14" width="26.42578125" style="9" hidden="1" customWidth="1"/>
    <col min="15" max="16384" width="9.140625" style="9"/>
  </cols>
  <sheetData>
    <row r="1" spans="1:13" s="2" customFormat="1" ht="20.100000000000001" customHeight="1" x14ac:dyDescent="0.25">
      <c r="A1" s="1" t="s">
        <v>0</v>
      </c>
      <c r="B1" s="1"/>
      <c r="F1" s="3" t="s">
        <v>1</v>
      </c>
      <c r="G1" s="3"/>
      <c r="H1" s="3"/>
      <c r="I1" s="3"/>
      <c r="J1" s="3"/>
      <c r="K1" s="3"/>
      <c r="L1" s="4"/>
    </row>
    <row r="2" spans="1:13" s="2" customFormat="1" ht="20.100000000000001" customHeight="1" x14ac:dyDescent="0.25">
      <c r="A2" s="1" t="s">
        <v>2</v>
      </c>
      <c r="B2" s="5"/>
      <c r="F2" s="3" t="s">
        <v>3</v>
      </c>
      <c r="G2" s="3"/>
      <c r="H2" s="3"/>
      <c r="I2" s="3"/>
      <c r="J2" s="3"/>
      <c r="K2" s="3"/>
      <c r="L2" s="4"/>
    </row>
    <row r="3" spans="1:13" ht="18" customHeight="1" x14ac:dyDescent="0.25">
      <c r="A3" s="6" t="s">
        <v>4</v>
      </c>
      <c r="B3" s="6"/>
      <c r="C3" s="6"/>
      <c r="D3" s="6"/>
      <c r="E3" s="6"/>
      <c r="F3" s="7"/>
      <c r="G3" s="7"/>
      <c r="H3" s="7"/>
      <c r="I3" s="7"/>
      <c r="J3" s="7"/>
      <c r="K3" s="7"/>
      <c r="L3" s="8"/>
    </row>
    <row r="4" spans="1:13" ht="20.25" x14ac:dyDescent="0.3">
      <c r="A4" s="10" t="s">
        <v>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1"/>
    </row>
    <row r="5" spans="1:13" x14ac:dyDescent="0.25">
      <c r="A5" s="12" t="s">
        <v>6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3" s="16" customFormat="1" ht="15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5"/>
    </row>
    <row r="7" spans="1:13" s="23" customFormat="1" ht="9" customHeight="1" x14ac:dyDescent="0.25">
      <c r="A7" s="17" t="s">
        <v>7</v>
      </c>
      <c r="B7" s="18"/>
      <c r="C7" s="19" t="s">
        <v>8</v>
      </c>
      <c r="D7" s="20" t="s">
        <v>9</v>
      </c>
      <c r="E7" s="20" t="s">
        <v>10</v>
      </c>
      <c r="F7" s="20" t="s">
        <v>11</v>
      </c>
      <c r="G7" s="17" t="s">
        <v>12</v>
      </c>
      <c r="H7" s="20" t="s">
        <v>13</v>
      </c>
      <c r="I7" s="17" t="s">
        <v>14</v>
      </c>
      <c r="J7" s="20" t="s">
        <v>15</v>
      </c>
      <c r="K7" s="21" t="s">
        <v>16</v>
      </c>
      <c r="L7" s="22"/>
    </row>
    <row r="8" spans="1:13" s="23" customFormat="1" ht="16.5" customHeight="1" x14ac:dyDescent="0.25">
      <c r="A8" s="24"/>
      <c r="B8" s="25"/>
      <c r="C8" s="26"/>
      <c r="D8" s="27"/>
      <c r="E8" s="27"/>
      <c r="F8" s="27"/>
      <c r="G8" s="24"/>
      <c r="H8" s="27"/>
      <c r="I8" s="24"/>
      <c r="J8" s="27"/>
      <c r="K8" s="28"/>
      <c r="L8" s="29" t="s">
        <v>17</v>
      </c>
    </row>
    <row r="9" spans="1:13" s="23" customFormat="1" ht="36.75" customHeight="1" x14ac:dyDescent="0.25">
      <c r="A9" s="30"/>
      <c r="B9" s="31"/>
      <c r="C9" s="32"/>
      <c r="D9" s="33"/>
      <c r="E9" s="33"/>
      <c r="F9" s="33"/>
      <c r="G9" s="30"/>
      <c r="H9" s="33"/>
      <c r="I9" s="30"/>
      <c r="J9" s="33"/>
      <c r="K9" s="34"/>
      <c r="L9" s="35"/>
    </row>
    <row r="10" spans="1:13" s="43" customFormat="1" ht="20.25" customHeight="1" x14ac:dyDescent="0.25">
      <c r="A10" s="36" t="s">
        <v>18</v>
      </c>
      <c r="B10" s="36"/>
      <c r="C10" s="37"/>
      <c r="D10" s="37"/>
      <c r="E10" s="38" t="s">
        <v>19</v>
      </c>
      <c r="F10" s="39"/>
      <c r="G10" s="40"/>
      <c r="H10" s="39"/>
      <c r="I10" s="40"/>
      <c r="J10" s="41"/>
      <c r="K10" s="39"/>
      <c r="L10" s="42"/>
    </row>
    <row r="11" spans="1:13" s="43" customFormat="1" x14ac:dyDescent="0.25">
      <c r="A11" s="37">
        <v>1</v>
      </c>
      <c r="B11" s="37"/>
      <c r="C11" s="37" t="s">
        <v>24</v>
      </c>
      <c r="D11" s="44">
        <v>43462</v>
      </c>
      <c r="E11" s="45" t="s">
        <v>25</v>
      </c>
      <c r="F11" s="37">
        <v>18026</v>
      </c>
      <c r="G11" s="46">
        <v>2018</v>
      </c>
      <c r="H11" s="37" t="s">
        <v>20</v>
      </c>
      <c r="I11" s="46">
        <v>1</v>
      </c>
      <c r="J11" s="47">
        <v>226379100</v>
      </c>
      <c r="K11" s="48" t="s">
        <v>26</v>
      </c>
      <c r="L11" s="42"/>
      <c r="M11" s="43">
        <v>8</v>
      </c>
    </row>
    <row r="12" spans="1:13" s="43" customFormat="1" x14ac:dyDescent="0.25">
      <c r="A12" s="37">
        <f t="shared" ref="A12:A33" si="0">+A11+1</f>
        <v>2</v>
      </c>
      <c r="B12" s="37"/>
      <c r="C12" s="37" t="s">
        <v>27</v>
      </c>
      <c r="D12" s="44">
        <v>43462</v>
      </c>
      <c r="E12" s="45" t="s">
        <v>28</v>
      </c>
      <c r="F12" s="37">
        <v>18027</v>
      </c>
      <c r="G12" s="46">
        <v>2018</v>
      </c>
      <c r="H12" s="37" t="s">
        <v>20</v>
      </c>
      <c r="I12" s="46">
        <v>1</v>
      </c>
      <c r="J12" s="47">
        <v>406070000</v>
      </c>
      <c r="K12" s="48" t="s">
        <v>26</v>
      </c>
      <c r="L12" s="42"/>
      <c r="M12" s="43">
        <v>8</v>
      </c>
    </row>
    <row r="13" spans="1:13" s="43" customFormat="1" x14ac:dyDescent="0.25">
      <c r="A13" s="37">
        <f t="shared" si="0"/>
        <v>3</v>
      </c>
      <c r="B13" s="37"/>
      <c r="C13" s="37" t="s">
        <v>29</v>
      </c>
      <c r="D13" s="44">
        <v>43462</v>
      </c>
      <c r="E13" s="45" t="s">
        <v>30</v>
      </c>
      <c r="F13" s="37">
        <v>18028</v>
      </c>
      <c r="G13" s="46">
        <v>2018</v>
      </c>
      <c r="H13" s="37" t="s">
        <v>20</v>
      </c>
      <c r="I13" s="46">
        <v>1</v>
      </c>
      <c r="J13" s="47">
        <v>26482800</v>
      </c>
      <c r="K13" s="48" t="s">
        <v>26</v>
      </c>
      <c r="L13" s="42"/>
      <c r="M13" s="43">
        <v>8</v>
      </c>
    </row>
    <row r="14" spans="1:13" s="43" customFormat="1" ht="33" x14ac:dyDescent="0.25">
      <c r="A14" s="37">
        <f t="shared" si="0"/>
        <v>4</v>
      </c>
      <c r="B14" s="37"/>
      <c r="C14" s="37" t="s">
        <v>31</v>
      </c>
      <c r="D14" s="44">
        <v>43462</v>
      </c>
      <c r="E14" s="45" t="s">
        <v>32</v>
      </c>
      <c r="F14" s="37">
        <v>18029</v>
      </c>
      <c r="G14" s="46">
        <v>2018</v>
      </c>
      <c r="H14" s="37" t="s">
        <v>20</v>
      </c>
      <c r="I14" s="46">
        <v>1</v>
      </c>
      <c r="J14" s="47">
        <v>164782000</v>
      </c>
      <c r="K14" s="48" t="s">
        <v>26</v>
      </c>
      <c r="L14" s="42"/>
      <c r="M14" s="43">
        <v>8</v>
      </c>
    </row>
    <row r="15" spans="1:13" s="43" customFormat="1" x14ac:dyDescent="0.25">
      <c r="A15" s="37">
        <f t="shared" si="0"/>
        <v>5</v>
      </c>
      <c r="B15" s="37"/>
      <c r="C15" s="37" t="s">
        <v>33</v>
      </c>
      <c r="D15" s="44">
        <v>43462</v>
      </c>
      <c r="E15" s="45" t="s">
        <v>34</v>
      </c>
      <c r="F15" s="37">
        <v>18030</v>
      </c>
      <c r="G15" s="46">
        <v>2018</v>
      </c>
      <c r="H15" s="37" t="s">
        <v>20</v>
      </c>
      <c r="I15" s="46">
        <v>3</v>
      </c>
      <c r="J15" s="47">
        <v>503173800</v>
      </c>
      <c r="K15" s="48" t="s">
        <v>35</v>
      </c>
      <c r="L15" s="42"/>
      <c r="M15" s="43">
        <v>8</v>
      </c>
    </row>
    <row r="16" spans="1:13" s="43" customFormat="1" x14ac:dyDescent="0.25">
      <c r="A16" s="37">
        <f t="shared" si="0"/>
        <v>6</v>
      </c>
      <c r="B16" s="37"/>
      <c r="C16" s="37" t="s">
        <v>36</v>
      </c>
      <c r="D16" s="44">
        <v>43462</v>
      </c>
      <c r="E16" s="45" t="s">
        <v>37</v>
      </c>
      <c r="F16" s="37">
        <v>18031</v>
      </c>
      <c r="G16" s="46">
        <v>2018</v>
      </c>
      <c r="H16" s="37" t="s">
        <v>20</v>
      </c>
      <c r="I16" s="46">
        <v>3</v>
      </c>
      <c r="J16" s="47">
        <v>185379900</v>
      </c>
      <c r="K16" s="48" t="s">
        <v>35</v>
      </c>
      <c r="L16" s="42"/>
      <c r="M16" s="43">
        <v>8</v>
      </c>
    </row>
    <row r="17" spans="1:14" s="43" customFormat="1" ht="21" customHeight="1" x14ac:dyDescent="0.25">
      <c r="A17" s="37">
        <f t="shared" si="0"/>
        <v>7</v>
      </c>
      <c r="B17" s="37"/>
      <c r="C17" s="37" t="s">
        <v>38</v>
      </c>
      <c r="D17" s="44">
        <v>43462</v>
      </c>
      <c r="E17" s="45" t="s">
        <v>39</v>
      </c>
      <c r="F17" s="37">
        <v>18032</v>
      </c>
      <c r="G17" s="46">
        <v>2018</v>
      </c>
      <c r="H17" s="37" t="s">
        <v>22</v>
      </c>
      <c r="I17" s="46">
        <v>24</v>
      </c>
      <c r="J17" s="47">
        <v>701500800</v>
      </c>
      <c r="K17" s="48" t="s">
        <v>40</v>
      </c>
      <c r="L17" s="42"/>
      <c r="M17" s="43">
        <v>5</v>
      </c>
    </row>
    <row r="18" spans="1:14" s="75" customFormat="1" x14ac:dyDescent="0.25">
      <c r="A18" s="68">
        <f t="shared" si="0"/>
        <v>8</v>
      </c>
      <c r="B18" s="68"/>
      <c r="C18" s="68" t="s">
        <v>41</v>
      </c>
      <c r="D18" s="69">
        <v>43462</v>
      </c>
      <c r="E18" s="70" t="s">
        <v>42</v>
      </c>
      <c r="F18" s="68">
        <v>18033</v>
      </c>
      <c r="G18" s="71">
        <v>2018</v>
      </c>
      <c r="H18" s="68" t="s">
        <v>22</v>
      </c>
      <c r="I18" s="71">
        <v>8</v>
      </c>
      <c r="J18" s="72">
        <v>666975200</v>
      </c>
      <c r="K18" s="73" t="s">
        <v>43</v>
      </c>
      <c r="L18" s="74"/>
      <c r="M18" s="75">
        <v>8</v>
      </c>
    </row>
    <row r="19" spans="1:14" s="75" customFormat="1" x14ac:dyDescent="0.25">
      <c r="A19" s="68">
        <f t="shared" si="0"/>
        <v>9</v>
      </c>
      <c r="B19" s="68"/>
      <c r="C19" s="68" t="s">
        <v>44</v>
      </c>
      <c r="D19" s="69">
        <v>43462</v>
      </c>
      <c r="E19" s="70" t="s">
        <v>45</v>
      </c>
      <c r="F19" s="68">
        <v>18034</v>
      </c>
      <c r="G19" s="71">
        <v>2018</v>
      </c>
      <c r="H19" s="68" t="s">
        <v>20</v>
      </c>
      <c r="I19" s="71">
        <v>6</v>
      </c>
      <c r="J19" s="72">
        <v>79448400</v>
      </c>
      <c r="K19" s="73" t="s">
        <v>43</v>
      </c>
      <c r="L19" s="74"/>
      <c r="M19" s="75">
        <v>8</v>
      </c>
    </row>
    <row r="20" spans="1:14" s="43" customFormat="1" x14ac:dyDescent="0.25">
      <c r="A20" s="37">
        <f t="shared" si="0"/>
        <v>10</v>
      </c>
      <c r="B20" s="37"/>
      <c r="C20" s="37" t="s">
        <v>46</v>
      </c>
      <c r="D20" s="44">
        <v>43462</v>
      </c>
      <c r="E20" s="45" t="s">
        <v>47</v>
      </c>
      <c r="F20" s="37">
        <v>18038</v>
      </c>
      <c r="G20" s="46">
        <v>2018</v>
      </c>
      <c r="H20" s="37" t="s">
        <v>22</v>
      </c>
      <c r="I20" s="46">
        <v>1</v>
      </c>
      <c r="J20" s="47">
        <v>150000000</v>
      </c>
      <c r="K20" s="48" t="s">
        <v>48</v>
      </c>
      <c r="L20" s="42"/>
      <c r="M20" s="43">
        <v>5</v>
      </c>
      <c r="N20" s="49">
        <f>+J20/I20</f>
        <v>150000000</v>
      </c>
    </row>
    <row r="21" spans="1:14" s="43" customFormat="1" x14ac:dyDescent="0.25">
      <c r="A21" s="37">
        <f t="shared" si="0"/>
        <v>11</v>
      </c>
      <c r="B21" s="37"/>
      <c r="C21" s="37" t="s">
        <v>49</v>
      </c>
      <c r="D21" s="44">
        <v>43462</v>
      </c>
      <c r="E21" s="45" t="s">
        <v>50</v>
      </c>
      <c r="F21" s="37">
        <v>18039</v>
      </c>
      <c r="G21" s="46">
        <v>2018</v>
      </c>
      <c r="H21" s="37" t="s">
        <v>22</v>
      </c>
      <c r="I21" s="46">
        <v>1</v>
      </c>
      <c r="J21" s="47">
        <v>130000000</v>
      </c>
      <c r="K21" s="48" t="s">
        <v>51</v>
      </c>
      <c r="L21" s="42"/>
      <c r="M21" s="43">
        <v>5</v>
      </c>
      <c r="N21" s="49">
        <f t="shared" ref="N21:N33" si="1">+J21/I21</f>
        <v>130000000</v>
      </c>
    </row>
    <row r="22" spans="1:14" s="43" customFormat="1" x14ac:dyDescent="0.25">
      <c r="A22" s="37">
        <f t="shared" si="0"/>
        <v>12</v>
      </c>
      <c r="B22" s="37"/>
      <c r="C22" s="37" t="s">
        <v>52</v>
      </c>
      <c r="D22" s="44">
        <v>43462</v>
      </c>
      <c r="E22" s="45" t="s">
        <v>53</v>
      </c>
      <c r="F22" s="37">
        <v>18040</v>
      </c>
      <c r="G22" s="46">
        <v>2018</v>
      </c>
      <c r="H22" s="37" t="s">
        <v>22</v>
      </c>
      <c r="I22" s="46">
        <v>1</v>
      </c>
      <c r="J22" s="47">
        <v>250000000</v>
      </c>
      <c r="K22" s="48" t="s">
        <v>51</v>
      </c>
      <c r="L22" s="42"/>
      <c r="M22" s="43">
        <v>5</v>
      </c>
      <c r="N22" s="49">
        <f t="shared" si="1"/>
        <v>250000000</v>
      </c>
    </row>
    <row r="23" spans="1:14" s="43" customFormat="1" x14ac:dyDescent="0.25">
      <c r="A23" s="37">
        <f t="shared" si="0"/>
        <v>13</v>
      </c>
      <c r="B23" s="37"/>
      <c r="C23" s="37" t="s">
        <v>54</v>
      </c>
      <c r="D23" s="44">
        <v>43462</v>
      </c>
      <c r="E23" s="45" t="s">
        <v>55</v>
      </c>
      <c r="F23" s="37">
        <v>18041</v>
      </c>
      <c r="G23" s="46">
        <v>2018</v>
      </c>
      <c r="H23" s="37" t="s">
        <v>22</v>
      </c>
      <c r="I23" s="46">
        <v>1</v>
      </c>
      <c r="J23" s="47">
        <v>110000000</v>
      </c>
      <c r="K23" s="48" t="s">
        <v>56</v>
      </c>
      <c r="L23" s="42"/>
      <c r="M23" s="43">
        <v>5</v>
      </c>
      <c r="N23" s="49">
        <f t="shared" si="1"/>
        <v>110000000</v>
      </c>
    </row>
    <row r="24" spans="1:14" s="43" customFormat="1" x14ac:dyDescent="0.25">
      <c r="A24" s="37">
        <f t="shared" si="0"/>
        <v>14</v>
      </c>
      <c r="B24" s="37"/>
      <c r="C24" s="37" t="s">
        <v>57</v>
      </c>
      <c r="D24" s="44">
        <v>43462</v>
      </c>
      <c r="E24" s="45" t="s">
        <v>58</v>
      </c>
      <c r="F24" s="37">
        <v>18042</v>
      </c>
      <c r="G24" s="46">
        <v>2018</v>
      </c>
      <c r="H24" s="37" t="s">
        <v>59</v>
      </c>
      <c r="I24" s="46">
        <v>2</v>
      </c>
      <c r="J24" s="47">
        <v>54134000</v>
      </c>
      <c r="K24" s="48" t="s">
        <v>21</v>
      </c>
      <c r="L24" s="42"/>
      <c r="M24" s="43">
        <v>5</v>
      </c>
      <c r="N24" s="49">
        <f>+J24/I24</f>
        <v>27067000</v>
      </c>
    </row>
    <row r="25" spans="1:14" s="43" customFormat="1" x14ac:dyDescent="0.25">
      <c r="A25" s="37">
        <f t="shared" si="0"/>
        <v>15</v>
      </c>
      <c r="B25" s="37"/>
      <c r="C25" s="37" t="s">
        <v>60</v>
      </c>
      <c r="D25" s="44">
        <v>43462</v>
      </c>
      <c r="E25" s="45" t="s">
        <v>61</v>
      </c>
      <c r="F25" s="37">
        <v>18043</v>
      </c>
      <c r="G25" s="46">
        <v>2018</v>
      </c>
      <c r="H25" s="37" t="s">
        <v>20</v>
      </c>
      <c r="I25" s="46">
        <v>1</v>
      </c>
      <c r="J25" s="47">
        <v>329000000</v>
      </c>
      <c r="K25" s="48" t="s">
        <v>21</v>
      </c>
      <c r="L25" s="42"/>
      <c r="M25" s="43">
        <v>5</v>
      </c>
      <c r="N25" s="49">
        <f t="shared" si="1"/>
        <v>329000000</v>
      </c>
    </row>
    <row r="26" spans="1:14" s="43" customFormat="1" x14ac:dyDescent="0.25">
      <c r="A26" s="37">
        <f t="shared" si="0"/>
        <v>16</v>
      </c>
      <c r="B26" s="37"/>
      <c r="C26" s="37" t="s">
        <v>62</v>
      </c>
      <c r="D26" s="44">
        <v>43462</v>
      </c>
      <c r="E26" s="45" t="s">
        <v>63</v>
      </c>
      <c r="F26" s="37">
        <v>18044</v>
      </c>
      <c r="G26" s="46">
        <v>2018</v>
      </c>
      <c r="H26" s="37" t="s">
        <v>20</v>
      </c>
      <c r="I26" s="46">
        <v>20</v>
      </c>
      <c r="J26" s="47">
        <v>368000000</v>
      </c>
      <c r="K26" s="48" t="s">
        <v>64</v>
      </c>
      <c r="L26" s="42"/>
      <c r="M26" s="43">
        <v>8</v>
      </c>
      <c r="N26" s="49">
        <f t="shared" si="1"/>
        <v>18400000</v>
      </c>
    </row>
    <row r="27" spans="1:14" s="43" customFormat="1" x14ac:dyDescent="0.25">
      <c r="A27" s="37">
        <f t="shared" si="0"/>
        <v>17</v>
      </c>
      <c r="B27" s="37"/>
      <c r="C27" s="37" t="s">
        <v>65</v>
      </c>
      <c r="D27" s="44">
        <v>43462</v>
      </c>
      <c r="E27" s="45" t="s">
        <v>66</v>
      </c>
      <c r="F27" s="37">
        <v>18045</v>
      </c>
      <c r="G27" s="46">
        <v>2018</v>
      </c>
      <c r="H27" s="37" t="s">
        <v>20</v>
      </c>
      <c r="I27" s="46">
        <v>3</v>
      </c>
      <c r="J27" s="47">
        <v>52200000</v>
      </c>
      <c r="K27" s="48" t="s">
        <v>64</v>
      </c>
      <c r="L27" s="42"/>
      <c r="M27" s="43">
        <v>8</v>
      </c>
      <c r="N27" s="49">
        <f t="shared" si="1"/>
        <v>17400000</v>
      </c>
    </row>
    <row r="28" spans="1:14" s="43" customFormat="1" x14ac:dyDescent="0.25">
      <c r="A28" s="37">
        <f t="shared" si="0"/>
        <v>18</v>
      </c>
      <c r="B28" s="37"/>
      <c r="C28" s="37" t="s">
        <v>67</v>
      </c>
      <c r="D28" s="44">
        <v>43462</v>
      </c>
      <c r="E28" s="45" t="s">
        <v>68</v>
      </c>
      <c r="F28" s="37">
        <v>18046</v>
      </c>
      <c r="G28" s="46">
        <v>2018</v>
      </c>
      <c r="H28" s="37" t="s">
        <v>20</v>
      </c>
      <c r="I28" s="46">
        <v>3</v>
      </c>
      <c r="J28" s="47">
        <v>61500000</v>
      </c>
      <c r="K28" s="48" t="s">
        <v>64</v>
      </c>
      <c r="L28" s="42"/>
      <c r="M28" s="43">
        <v>8</v>
      </c>
      <c r="N28" s="49">
        <f t="shared" si="1"/>
        <v>20500000</v>
      </c>
    </row>
    <row r="29" spans="1:14" s="43" customFormat="1" x14ac:dyDescent="0.25">
      <c r="A29" s="37">
        <f t="shared" si="0"/>
        <v>19</v>
      </c>
      <c r="B29" s="37"/>
      <c r="C29" s="37" t="s">
        <v>69</v>
      </c>
      <c r="D29" s="44">
        <v>43462</v>
      </c>
      <c r="E29" s="45" t="s">
        <v>70</v>
      </c>
      <c r="F29" s="37">
        <v>18047</v>
      </c>
      <c r="G29" s="46">
        <v>2018</v>
      </c>
      <c r="H29" s="37" t="s">
        <v>20</v>
      </c>
      <c r="I29" s="46">
        <v>3</v>
      </c>
      <c r="J29" s="47">
        <v>88500000</v>
      </c>
      <c r="K29" s="48" t="s">
        <v>64</v>
      </c>
      <c r="L29" s="42"/>
      <c r="M29" s="43">
        <v>8</v>
      </c>
      <c r="N29" s="49">
        <f t="shared" si="1"/>
        <v>29500000</v>
      </c>
    </row>
    <row r="30" spans="1:14" s="43" customFormat="1" ht="264" x14ac:dyDescent="0.25">
      <c r="A30" s="37">
        <f t="shared" si="0"/>
        <v>20</v>
      </c>
      <c r="B30" s="37"/>
      <c r="C30" s="37" t="s">
        <v>71</v>
      </c>
      <c r="D30" s="44">
        <v>43462</v>
      </c>
      <c r="E30" s="45" t="s">
        <v>72</v>
      </c>
      <c r="F30" s="37">
        <v>18048</v>
      </c>
      <c r="G30" s="46">
        <v>2018</v>
      </c>
      <c r="H30" s="37" t="s">
        <v>59</v>
      </c>
      <c r="I30" s="46">
        <v>1</v>
      </c>
      <c r="J30" s="47">
        <v>395000000</v>
      </c>
      <c r="K30" s="48" t="s">
        <v>23</v>
      </c>
      <c r="L30" s="42"/>
      <c r="M30" s="43">
        <v>8</v>
      </c>
      <c r="N30" s="49">
        <f t="shared" si="1"/>
        <v>395000000</v>
      </c>
    </row>
    <row r="31" spans="1:14" s="43" customFormat="1" ht="99" x14ac:dyDescent="0.25">
      <c r="A31" s="37">
        <f t="shared" si="0"/>
        <v>21</v>
      </c>
      <c r="B31" s="37"/>
      <c r="C31" s="37" t="s">
        <v>73</v>
      </c>
      <c r="D31" s="44">
        <v>43462</v>
      </c>
      <c r="E31" s="45" t="s">
        <v>74</v>
      </c>
      <c r="F31" s="37">
        <v>18049</v>
      </c>
      <c r="G31" s="46">
        <v>2018</v>
      </c>
      <c r="H31" s="37" t="s">
        <v>59</v>
      </c>
      <c r="I31" s="46">
        <v>1</v>
      </c>
      <c r="J31" s="47">
        <v>437492000</v>
      </c>
      <c r="K31" s="48" t="s">
        <v>23</v>
      </c>
      <c r="L31" s="42"/>
      <c r="M31" s="43">
        <v>5</v>
      </c>
      <c r="N31" s="49">
        <f t="shared" si="1"/>
        <v>437492000</v>
      </c>
    </row>
    <row r="32" spans="1:14" s="43" customFormat="1" x14ac:dyDescent="0.25">
      <c r="A32" s="37">
        <f t="shared" si="0"/>
        <v>22</v>
      </c>
      <c r="B32" s="37"/>
      <c r="C32" s="37" t="s">
        <v>75</v>
      </c>
      <c r="D32" s="44">
        <v>43462</v>
      </c>
      <c r="E32" s="45" t="s">
        <v>76</v>
      </c>
      <c r="F32" s="37">
        <v>18050</v>
      </c>
      <c r="G32" s="46">
        <v>2018</v>
      </c>
      <c r="H32" s="37" t="s">
        <v>22</v>
      </c>
      <c r="I32" s="46">
        <v>1</v>
      </c>
      <c r="J32" s="47">
        <v>42801000</v>
      </c>
      <c r="K32" s="48" t="s">
        <v>77</v>
      </c>
      <c r="L32" s="42"/>
      <c r="M32" s="43">
        <v>8</v>
      </c>
      <c r="N32" s="49">
        <f t="shared" si="1"/>
        <v>42801000</v>
      </c>
    </row>
    <row r="33" spans="1:14" s="43" customFormat="1" x14ac:dyDescent="0.25">
      <c r="A33" s="37">
        <f t="shared" si="0"/>
        <v>23</v>
      </c>
      <c r="B33" s="37"/>
      <c r="C33" s="37" t="s">
        <v>78</v>
      </c>
      <c r="D33" s="44">
        <v>43462</v>
      </c>
      <c r="E33" s="45" t="s">
        <v>79</v>
      </c>
      <c r="F33" s="37">
        <v>18051</v>
      </c>
      <c r="G33" s="46">
        <v>2018</v>
      </c>
      <c r="H33" s="37" t="s">
        <v>22</v>
      </c>
      <c r="I33" s="46">
        <v>1</v>
      </c>
      <c r="J33" s="47">
        <v>45411300</v>
      </c>
      <c r="K33" s="48" t="s">
        <v>77</v>
      </c>
      <c r="L33" s="42"/>
      <c r="M33" s="43">
        <v>8</v>
      </c>
      <c r="N33" s="49">
        <f t="shared" si="1"/>
        <v>45411300</v>
      </c>
    </row>
    <row r="34" spans="1:14" s="43" customFormat="1" x14ac:dyDescent="0.25">
      <c r="A34" s="37"/>
      <c r="B34" s="37"/>
      <c r="C34" s="37"/>
      <c r="D34" s="44"/>
      <c r="E34" s="45"/>
      <c r="F34" s="37"/>
      <c r="G34" s="46"/>
      <c r="H34" s="37"/>
      <c r="I34" s="46"/>
      <c r="J34" s="47"/>
      <c r="K34" s="48"/>
      <c r="L34" s="42"/>
    </row>
    <row r="35" spans="1:14" s="43" customFormat="1" ht="33" customHeight="1" x14ac:dyDescent="0.25">
      <c r="A35" s="45"/>
      <c r="B35" s="45"/>
      <c r="C35" s="45"/>
      <c r="D35" s="45"/>
      <c r="E35" s="50" t="s">
        <v>80</v>
      </c>
      <c r="F35" s="37"/>
      <c r="G35" s="39"/>
      <c r="H35" s="37"/>
      <c r="I35" s="51"/>
      <c r="J35" s="41" t="e">
        <f>+#REF!+#REF!+#REF!+J10+#REF!+#REF!</f>
        <v>#REF!</v>
      </c>
      <c r="K35" s="52"/>
      <c r="L35" s="42"/>
      <c r="M35" s="53" t="e">
        <f>+#REF!+#REF!</f>
        <v>#REF!</v>
      </c>
    </row>
    <row r="36" spans="1:14" s="23" customFormat="1" ht="10.5" customHeight="1" x14ac:dyDescent="0.25">
      <c r="C36" s="54"/>
      <c r="D36" s="54"/>
      <c r="F36" s="54"/>
      <c r="G36" s="54"/>
      <c r="H36" s="54"/>
      <c r="I36" s="54"/>
      <c r="L36" s="55"/>
    </row>
    <row r="37" spans="1:14" s="23" customFormat="1" ht="11.25" customHeight="1" x14ac:dyDescent="0.25">
      <c r="C37" s="56"/>
      <c r="D37" s="56"/>
      <c r="E37" s="56"/>
      <c r="F37" s="56"/>
      <c r="G37" s="56"/>
      <c r="H37" s="56"/>
      <c r="L37" s="55"/>
    </row>
    <row r="38" spans="1:14" s="23" customFormat="1" ht="24" customHeight="1" x14ac:dyDescent="0.25">
      <c r="A38" s="57"/>
      <c r="B38" s="57"/>
      <c r="C38" s="57"/>
      <c r="D38" s="57"/>
      <c r="E38" s="57"/>
      <c r="F38" s="58"/>
      <c r="G38" s="58"/>
      <c r="H38" s="58"/>
      <c r="I38" s="59" t="s">
        <v>81</v>
      </c>
      <c r="J38" s="59"/>
      <c r="K38" s="59"/>
      <c r="L38" s="60"/>
      <c r="M38" s="61" t="e">
        <f>+J35-#REF!</f>
        <v>#REF!</v>
      </c>
    </row>
    <row r="39" spans="1:14" s="23" customFormat="1" ht="14.25" customHeight="1" x14ac:dyDescent="0.25">
      <c r="C39" s="56"/>
      <c r="D39" s="56"/>
      <c r="E39" s="56"/>
      <c r="F39" s="56"/>
      <c r="G39" s="56"/>
      <c r="H39" s="56"/>
      <c r="I39" s="54"/>
      <c r="J39" s="54"/>
      <c r="L39" s="55"/>
      <c r="M39" s="23">
        <v>101880974727</v>
      </c>
    </row>
    <row r="40" spans="1:14" s="23" customFormat="1" ht="14.25" customHeight="1" x14ac:dyDescent="0.25">
      <c r="C40" s="56"/>
      <c r="D40" s="56"/>
      <c r="E40" s="56"/>
      <c r="F40" s="56"/>
      <c r="G40" s="56"/>
      <c r="H40" s="56"/>
      <c r="I40" s="54"/>
      <c r="J40" s="62" t="e">
        <f>+J35-M35</f>
        <v>#REF!</v>
      </c>
      <c r="L40" s="55"/>
      <c r="M40" s="61" t="e">
        <f>+M39+M38</f>
        <v>#REF!</v>
      </c>
    </row>
    <row r="41" spans="1:14" s="23" customFormat="1" ht="18" customHeight="1" x14ac:dyDescent="0.25">
      <c r="C41" s="56"/>
      <c r="D41" s="56"/>
      <c r="E41" s="56"/>
      <c r="F41" s="56"/>
      <c r="G41" s="56"/>
      <c r="H41" s="56"/>
      <c r="I41" s="54"/>
      <c r="J41" s="54"/>
      <c r="L41" s="55"/>
      <c r="M41" s="23">
        <v>8875627761</v>
      </c>
    </row>
    <row r="42" spans="1:14" s="23" customFormat="1" ht="24" customHeight="1" x14ac:dyDescent="0.25">
      <c r="C42" s="56"/>
      <c r="D42" s="56"/>
      <c r="E42" s="56"/>
      <c r="F42" s="56"/>
      <c r="G42" s="56"/>
      <c r="H42" s="56"/>
      <c r="I42" s="54"/>
      <c r="J42" s="54"/>
      <c r="L42" s="55"/>
      <c r="M42" s="61" t="e">
        <f>+M40-M41</f>
        <v>#REF!</v>
      </c>
    </row>
    <row r="43" spans="1:14" s="23" customFormat="1" ht="14.25" customHeight="1" x14ac:dyDescent="0.25">
      <c r="C43" s="56"/>
      <c r="D43" s="56"/>
      <c r="E43" s="56"/>
      <c r="F43" s="56"/>
      <c r="G43" s="56"/>
      <c r="H43" s="56"/>
      <c r="I43" s="54"/>
      <c r="J43" s="54"/>
      <c r="L43" s="55"/>
      <c r="M43" s="23">
        <v>490000000</v>
      </c>
    </row>
    <row r="44" spans="1:14" s="23" customFormat="1" x14ac:dyDescent="0.25">
      <c r="F44" s="54"/>
      <c r="G44" s="54"/>
      <c r="H44" s="54"/>
      <c r="I44" s="63" t="s">
        <v>82</v>
      </c>
      <c r="J44" s="63"/>
      <c r="K44" s="63"/>
      <c r="L44" s="55"/>
      <c r="M44" s="61" t="e">
        <f>+M43+M42</f>
        <v>#REF!</v>
      </c>
    </row>
    <row r="45" spans="1:14" s="23" customFormat="1" ht="18" x14ac:dyDescent="0.25">
      <c r="C45" s="54"/>
      <c r="D45" s="54"/>
      <c r="F45" s="54"/>
      <c r="G45" s="54"/>
      <c r="H45" s="54"/>
      <c r="I45" s="54"/>
      <c r="K45" s="64"/>
      <c r="L45" s="55"/>
      <c r="M45" s="61" t="e">
        <f>+M42+M41</f>
        <v>#REF!</v>
      </c>
    </row>
    <row r="46" spans="1:14" s="23" customFormat="1" ht="18" x14ac:dyDescent="0.25">
      <c r="C46" s="54"/>
      <c r="D46" s="54"/>
      <c r="F46" s="54"/>
      <c r="G46" s="54"/>
      <c r="H46" s="54"/>
      <c r="I46" s="54"/>
      <c r="J46" s="65"/>
      <c r="K46" s="64"/>
      <c r="L46" s="55"/>
    </row>
    <row r="47" spans="1:14" s="23" customFormat="1" ht="18" x14ac:dyDescent="0.25">
      <c r="C47" s="54"/>
      <c r="D47" s="54"/>
      <c r="F47" s="54"/>
      <c r="G47" s="54"/>
      <c r="H47" s="54"/>
      <c r="I47" s="54"/>
      <c r="J47" s="55"/>
      <c r="K47" s="64"/>
      <c r="L47" s="55"/>
    </row>
    <row r="48" spans="1:14" s="23" customFormat="1" ht="18" x14ac:dyDescent="0.25">
      <c r="C48" s="54"/>
      <c r="D48" s="54"/>
      <c r="F48" s="54"/>
      <c r="G48" s="54"/>
      <c r="H48" s="54"/>
      <c r="I48" s="54"/>
      <c r="J48" s="55"/>
      <c r="K48" s="64"/>
      <c r="L48" s="55"/>
    </row>
    <row r="49" spans="3:12" s="23" customFormat="1" ht="18" x14ac:dyDescent="0.25">
      <c r="C49" s="54"/>
      <c r="D49" s="54"/>
      <c r="F49" s="54"/>
      <c r="G49" s="54"/>
      <c r="H49" s="54"/>
      <c r="I49" s="54"/>
      <c r="J49" s="55"/>
      <c r="K49" s="64"/>
      <c r="L49" s="55"/>
    </row>
    <row r="50" spans="3:12" s="23" customFormat="1" ht="18" x14ac:dyDescent="0.25">
      <c r="C50" s="54"/>
      <c r="D50" s="54"/>
      <c r="F50" s="54"/>
      <c r="G50" s="54"/>
      <c r="H50" s="54"/>
      <c r="I50" s="54"/>
      <c r="J50" s="55"/>
      <c r="K50" s="64"/>
      <c r="L50" s="55"/>
    </row>
    <row r="51" spans="3:12" s="23" customFormat="1" ht="18" x14ac:dyDescent="0.25">
      <c r="C51" s="54"/>
      <c r="D51" s="54"/>
      <c r="F51" s="54"/>
      <c r="G51" s="54"/>
      <c r="H51" s="54"/>
      <c r="I51" s="54"/>
      <c r="J51" s="55"/>
      <c r="K51" s="64"/>
      <c r="L51" s="55"/>
    </row>
    <row r="52" spans="3:12" s="23" customFormat="1" ht="18" x14ac:dyDescent="0.25">
      <c r="C52" s="54"/>
      <c r="D52" s="54"/>
      <c r="F52" s="54"/>
      <c r="G52" s="54"/>
      <c r="H52" s="54"/>
      <c r="I52" s="54"/>
      <c r="J52" s="55"/>
      <c r="K52" s="64"/>
      <c r="L52" s="55"/>
    </row>
    <row r="53" spans="3:12" s="23" customFormat="1" ht="18" x14ac:dyDescent="0.25">
      <c r="C53" s="54"/>
      <c r="D53" s="54"/>
      <c r="F53" s="54"/>
      <c r="G53" s="54"/>
      <c r="H53" s="54"/>
      <c r="I53" s="54"/>
      <c r="J53" s="66"/>
      <c r="K53" s="64"/>
      <c r="L53" s="55"/>
    </row>
    <row r="54" spans="3:12" s="23" customFormat="1" ht="18" x14ac:dyDescent="0.25">
      <c r="C54" s="54"/>
      <c r="D54" s="54"/>
      <c r="F54" s="54"/>
      <c r="G54" s="54"/>
      <c r="H54" s="54"/>
      <c r="I54" s="54"/>
      <c r="J54" s="55"/>
      <c r="K54" s="64"/>
      <c r="L54" s="55"/>
    </row>
    <row r="55" spans="3:12" s="23" customFormat="1" ht="18" x14ac:dyDescent="0.25">
      <c r="C55" s="54"/>
      <c r="D55" s="54"/>
      <c r="F55" s="54"/>
      <c r="G55" s="54"/>
      <c r="H55" s="54"/>
      <c r="I55" s="54"/>
      <c r="J55" s="55"/>
      <c r="K55" s="64"/>
      <c r="L55" s="55"/>
    </row>
    <row r="56" spans="3:12" s="23" customFormat="1" ht="18" x14ac:dyDescent="0.25">
      <c r="C56" s="54"/>
      <c r="D56" s="54"/>
      <c r="F56" s="54"/>
      <c r="G56" s="54"/>
      <c r="H56" s="54"/>
      <c r="I56" s="54"/>
      <c r="J56" s="55"/>
      <c r="K56" s="64"/>
      <c r="L56" s="55"/>
    </row>
    <row r="57" spans="3:12" s="23" customFormat="1" ht="18" x14ac:dyDescent="0.25">
      <c r="C57" s="54"/>
      <c r="D57" s="54"/>
      <c r="F57" s="54"/>
      <c r="G57" s="54"/>
      <c r="H57" s="54"/>
      <c r="I57" s="54"/>
      <c r="J57" s="55"/>
      <c r="K57" s="64"/>
      <c r="L57" s="55"/>
    </row>
    <row r="58" spans="3:12" s="23" customFormat="1" ht="18" x14ac:dyDescent="0.25">
      <c r="C58" s="54"/>
      <c r="D58" s="54"/>
      <c r="F58" s="54"/>
      <c r="G58" s="54"/>
      <c r="H58" s="54"/>
      <c r="I58" s="54"/>
      <c r="J58" s="55"/>
      <c r="K58" s="64"/>
      <c r="L58" s="55"/>
    </row>
    <row r="59" spans="3:12" s="23" customFormat="1" ht="18" x14ac:dyDescent="0.25">
      <c r="C59" s="54"/>
      <c r="D59" s="54"/>
      <c r="F59" s="54"/>
      <c r="G59" s="54"/>
      <c r="H59" s="54"/>
      <c r="I59" s="54"/>
      <c r="J59" s="60"/>
      <c r="K59" s="64"/>
      <c r="L59" s="55"/>
    </row>
    <row r="60" spans="3:12" s="23" customFormat="1" ht="18" x14ac:dyDescent="0.25">
      <c r="C60" s="54"/>
      <c r="D60" s="54"/>
      <c r="F60" s="54"/>
      <c r="G60" s="54"/>
      <c r="H60" s="54"/>
      <c r="I60" s="54"/>
      <c r="J60" s="55"/>
      <c r="K60" s="64"/>
      <c r="L60" s="55"/>
    </row>
    <row r="61" spans="3:12" s="23" customFormat="1" ht="18" x14ac:dyDescent="0.25">
      <c r="C61" s="54"/>
      <c r="D61" s="54"/>
      <c r="F61" s="54"/>
      <c r="G61" s="54"/>
      <c r="H61" s="54"/>
      <c r="I61" s="54"/>
      <c r="J61" s="55"/>
      <c r="K61" s="64"/>
      <c r="L61" s="55"/>
    </row>
    <row r="62" spans="3:12" s="23" customFormat="1" ht="18" x14ac:dyDescent="0.25">
      <c r="C62" s="54"/>
      <c r="D62" s="54"/>
      <c r="F62" s="54"/>
      <c r="G62" s="54"/>
      <c r="H62" s="54"/>
      <c r="I62" s="54"/>
      <c r="J62" s="55"/>
      <c r="K62" s="64"/>
      <c r="L62" s="55"/>
    </row>
    <row r="63" spans="3:12" s="23" customFormat="1" ht="18" x14ac:dyDescent="0.25">
      <c r="C63" s="54"/>
      <c r="D63" s="54"/>
      <c r="F63" s="54"/>
      <c r="G63" s="54"/>
      <c r="H63" s="54"/>
      <c r="I63" s="54"/>
      <c r="J63" s="55"/>
      <c r="K63" s="64"/>
      <c r="L63" s="55"/>
    </row>
    <row r="64" spans="3:12" s="23" customFormat="1" ht="18" x14ac:dyDescent="0.25">
      <c r="C64" s="54"/>
      <c r="D64" s="54"/>
      <c r="F64" s="54"/>
      <c r="G64" s="54"/>
      <c r="H64" s="54"/>
      <c r="I64" s="54"/>
      <c r="J64" s="55"/>
      <c r="K64" s="64"/>
      <c r="L64" s="55"/>
    </row>
    <row r="65" spans="3:12" s="23" customFormat="1" x14ac:dyDescent="0.25">
      <c r="C65" s="54"/>
      <c r="D65" s="54"/>
      <c r="F65" s="54"/>
      <c r="G65" s="54"/>
      <c r="H65" s="54"/>
      <c r="I65" s="54"/>
      <c r="J65" s="55"/>
      <c r="L65" s="55"/>
    </row>
    <row r="66" spans="3:12" s="23" customFormat="1" x14ac:dyDescent="0.25">
      <c r="C66" s="54"/>
      <c r="D66" s="54"/>
      <c r="F66" s="54"/>
      <c r="G66" s="54"/>
      <c r="H66" s="54"/>
      <c r="I66" s="54"/>
      <c r="J66" s="55"/>
      <c r="L66" s="55"/>
    </row>
    <row r="67" spans="3:12" s="23" customFormat="1" x14ac:dyDescent="0.25">
      <c r="C67" s="54"/>
      <c r="D67" s="54"/>
      <c r="F67" s="54"/>
      <c r="G67" s="54"/>
      <c r="H67" s="54"/>
      <c r="I67" s="54"/>
      <c r="J67" s="55"/>
      <c r="L67" s="55"/>
    </row>
    <row r="68" spans="3:12" s="23" customFormat="1" x14ac:dyDescent="0.25">
      <c r="C68" s="54"/>
      <c r="D68" s="54"/>
      <c r="F68" s="54"/>
      <c r="G68" s="54"/>
      <c r="H68" s="54"/>
      <c r="I68" s="54"/>
      <c r="L68" s="55"/>
    </row>
    <row r="69" spans="3:12" s="23" customFormat="1" x14ac:dyDescent="0.25">
      <c r="C69" s="54"/>
      <c r="D69" s="54"/>
      <c r="F69" s="54"/>
      <c r="G69" s="54"/>
      <c r="H69" s="54"/>
      <c r="I69" s="54"/>
      <c r="L69" s="55"/>
    </row>
    <row r="70" spans="3:12" s="23" customFormat="1" x14ac:dyDescent="0.25">
      <c r="C70" s="54"/>
      <c r="D70" s="54"/>
      <c r="F70" s="54"/>
      <c r="G70" s="54"/>
      <c r="H70" s="54"/>
      <c r="I70" s="54"/>
      <c r="L70" s="55"/>
    </row>
    <row r="71" spans="3:12" s="23" customFormat="1" x14ac:dyDescent="0.25">
      <c r="C71" s="54"/>
      <c r="D71" s="54"/>
      <c r="F71" s="54"/>
      <c r="G71" s="54"/>
      <c r="H71" s="54"/>
      <c r="I71" s="54"/>
      <c r="L71" s="55"/>
    </row>
    <row r="72" spans="3:12" s="23" customFormat="1" x14ac:dyDescent="0.25">
      <c r="C72" s="54"/>
      <c r="D72" s="54"/>
      <c r="F72" s="54"/>
      <c r="G72" s="54"/>
      <c r="H72" s="54"/>
      <c r="I72" s="54"/>
      <c r="L72" s="55"/>
    </row>
    <row r="73" spans="3:12" s="23" customFormat="1" x14ac:dyDescent="0.25">
      <c r="C73" s="54"/>
      <c r="D73" s="54"/>
      <c r="F73" s="54"/>
      <c r="G73" s="54"/>
      <c r="H73" s="54"/>
      <c r="I73" s="54"/>
      <c r="L73" s="55"/>
    </row>
    <row r="74" spans="3:12" s="23" customFormat="1" x14ac:dyDescent="0.25">
      <c r="C74" s="54"/>
      <c r="D74" s="54"/>
      <c r="F74" s="54"/>
      <c r="G74" s="54"/>
      <c r="H74" s="54"/>
      <c r="I74" s="54"/>
      <c r="L74" s="55"/>
    </row>
    <row r="75" spans="3:12" s="23" customFormat="1" x14ac:dyDescent="0.25">
      <c r="C75" s="54"/>
      <c r="D75" s="54"/>
      <c r="F75" s="54"/>
      <c r="G75" s="54"/>
      <c r="H75" s="54"/>
      <c r="I75" s="54"/>
      <c r="L75" s="55"/>
    </row>
    <row r="76" spans="3:12" s="23" customFormat="1" x14ac:dyDescent="0.25">
      <c r="C76" s="54"/>
      <c r="D76" s="54"/>
      <c r="F76" s="54"/>
      <c r="G76" s="54"/>
      <c r="H76" s="54"/>
      <c r="I76" s="54"/>
      <c r="L76" s="55"/>
    </row>
    <row r="77" spans="3:12" s="23" customFormat="1" x14ac:dyDescent="0.25">
      <c r="C77" s="54"/>
      <c r="D77" s="54"/>
      <c r="F77" s="54"/>
      <c r="G77" s="54"/>
      <c r="H77" s="54"/>
      <c r="I77" s="54"/>
      <c r="L77" s="55"/>
    </row>
    <row r="78" spans="3:12" s="23" customFormat="1" x14ac:dyDescent="0.25">
      <c r="C78" s="54"/>
      <c r="D78" s="54"/>
      <c r="F78" s="54"/>
      <c r="G78" s="54"/>
      <c r="H78" s="54"/>
      <c r="I78" s="54"/>
      <c r="L78" s="55"/>
    </row>
    <row r="79" spans="3:12" s="23" customFormat="1" x14ac:dyDescent="0.25">
      <c r="C79" s="54"/>
      <c r="D79" s="54"/>
      <c r="F79" s="54"/>
      <c r="G79" s="54"/>
      <c r="H79" s="54"/>
      <c r="I79" s="54"/>
      <c r="L79" s="55"/>
    </row>
    <row r="80" spans="3:12" s="23" customFormat="1" x14ac:dyDescent="0.25">
      <c r="C80" s="54"/>
      <c r="D80" s="54"/>
      <c r="F80" s="54"/>
      <c r="G80" s="54"/>
      <c r="H80" s="54"/>
      <c r="I80" s="54"/>
      <c r="L80" s="55"/>
    </row>
    <row r="81" spans="3:12" s="23" customFormat="1" x14ac:dyDescent="0.25">
      <c r="C81" s="54"/>
      <c r="D81" s="54"/>
      <c r="F81" s="54"/>
      <c r="G81" s="54"/>
      <c r="H81" s="54"/>
      <c r="I81" s="54"/>
      <c r="L81" s="55"/>
    </row>
    <row r="82" spans="3:12" s="23" customFormat="1" x14ac:dyDescent="0.25">
      <c r="C82" s="54"/>
      <c r="D82" s="54"/>
      <c r="F82" s="54"/>
      <c r="G82" s="54"/>
      <c r="H82" s="54"/>
      <c r="I82" s="54"/>
      <c r="L82" s="55"/>
    </row>
    <row r="83" spans="3:12" s="23" customFormat="1" x14ac:dyDescent="0.25">
      <c r="C83" s="54"/>
      <c r="D83" s="54"/>
      <c r="F83" s="54"/>
      <c r="G83" s="54"/>
      <c r="H83" s="54"/>
      <c r="I83" s="54"/>
      <c r="L83" s="55"/>
    </row>
    <row r="84" spans="3:12" s="23" customFormat="1" x14ac:dyDescent="0.25">
      <c r="C84" s="54"/>
      <c r="D84" s="54"/>
      <c r="F84" s="54"/>
      <c r="G84" s="54"/>
      <c r="H84" s="54"/>
      <c r="I84" s="54"/>
      <c r="L84" s="55"/>
    </row>
    <row r="85" spans="3:12" s="23" customFormat="1" x14ac:dyDescent="0.25">
      <c r="C85" s="54"/>
      <c r="D85" s="54"/>
      <c r="F85" s="54"/>
      <c r="G85" s="54"/>
      <c r="H85" s="54"/>
      <c r="I85" s="54"/>
      <c r="L85" s="55"/>
    </row>
    <row r="86" spans="3:12" s="23" customFormat="1" x14ac:dyDescent="0.25">
      <c r="C86" s="54"/>
      <c r="D86" s="54"/>
      <c r="F86" s="54"/>
      <c r="G86" s="54"/>
      <c r="H86" s="54"/>
      <c r="I86" s="54"/>
      <c r="L86" s="55"/>
    </row>
    <row r="87" spans="3:12" s="23" customFormat="1" x14ac:dyDescent="0.25">
      <c r="C87" s="54"/>
      <c r="D87" s="54"/>
      <c r="F87" s="54"/>
      <c r="G87" s="54"/>
      <c r="H87" s="54"/>
      <c r="I87" s="54"/>
      <c r="L87" s="55"/>
    </row>
    <row r="88" spans="3:12" s="23" customFormat="1" x14ac:dyDescent="0.25">
      <c r="C88" s="54"/>
      <c r="D88" s="54"/>
      <c r="F88" s="54"/>
      <c r="G88" s="54"/>
      <c r="H88" s="54"/>
      <c r="I88" s="54"/>
      <c r="L88" s="55"/>
    </row>
    <row r="89" spans="3:12" s="23" customFormat="1" x14ac:dyDescent="0.25">
      <c r="C89" s="54"/>
      <c r="D89" s="54"/>
      <c r="F89" s="54"/>
      <c r="G89" s="54"/>
      <c r="H89" s="54"/>
      <c r="I89" s="54"/>
      <c r="L89" s="55"/>
    </row>
    <row r="90" spans="3:12" s="23" customFormat="1" x14ac:dyDescent="0.25">
      <c r="C90" s="54"/>
      <c r="D90" s="54"/>
      <c r="F90" s="54"/>
      <c r="G90" s="54"/>
      <c r="H90" s="54"/>
      <c r="I90" s="54"/>
      <c r="L90" s="55"/>
    </row>
    <row r="91" spans="3:12" s="23" customFormat="1" x14ac:dyDescent="0.25">
      <c r="C91" s="54"/>
      <c r="D91" s="54"/>
      <c r="F91" s="54"/>
      <c r="G91" s="54"/>
      <c r="H91" s="54"/>
      <c r="I91" s="54"/>
      <c r="L91" s="55"/>
    </row>
    <row r="92" spans="3:12" s="23" customFormat="1" x14ac:dyDescent="0.25">
      <c r="C92" s="54"/>
      <c r="D92" s="54"/>
      <c r="F92" s="54"/>
      <c r="G92" s="54"/>
      <c r="H92" s="54"/>
      <c r="I92" s="54"/>
      <c r="L92" s="55"/>
    </row>
    <row r="93" spans="3:12" s="23" customFormat="1" x14ac:dyDescent="0.25">
      <c r="C93" s="54"/>
      <c r="D93" s="54"/>
      <c r="F93" s="54"/>
      <c r="G93" s="54"/>
      <c r="H93" s="54"/>
      <c r="I93" s="54"/>
      <c r="L93" s="55"/>
    </row>
    <row r="94" spans="3:12" s="23" customFormat="1" x14ac:dyDescent="0.25">
      <c r="C94" s="54"/>
      <c r="D94" s="54"/>
      <c r="F94" s="54"/>
      <c r="G94" s="54"/>
      <c r="H94" s="54"/>
      <c r="I94" s="54"/>
      <c r="L94" s="55"/>
    </row>
    <row r="95" spans="3:12" s="23" customFormat="1" x14ac:dyDescent="0.25">
      <c r="C95" s="54"/>
      <c r="D95" s="54"/>
      <c r="F95" s="54"/>
      <c r="G95" s="54"/>
      <c r="H95" s="54"/>
      <c r="I95" s="54"/>
      <c r="L95" s="55"/>
    </row>
    <row r="96" spans="3:12" s="23" customFormat="1" x14ac:dyDescent="0.25">
      <c r="C96" s="54"/>
      <c r="D96" s="54"/>
      <c r="F96" s="54"/>
      <c r="G96" s="54"/>
      <c r="H96" s="54"/>
      <c r="I96" s="54"/>
      <c r="L96" s="55"/>
    </row>
    <row r="97" spans="3:12" s="23" customFormat="1" x14ac:dyDescent="0.25">
      <c r="C97" s="54"/>
      <c r="D97" s="54"/>
      <c r="F97" s="54"/>
      <c r="G97" s="54"/>
      <c r="H97" s="54"/>
      <c r="I97" s="54"/>
      <c r="L97" s="55"/>
    </row>
    <row r="98" spans="3:12" s="23" customFormat="1" x14ac:dyDescent="0.25">
      <c r="C98" s="54"/>
      <c r="D98" s="54"/>
      <c r="F98" s="54"/>
      <c r="G98" s="54"/>
      <c r="H98" s="54"/>
      <c r="I98" s="54"/>
      <c r="L98" s="55"/>
    </row>
    <row r="99" spans="3:12" s="23" customFormat="1" x14ac:dyDescent="0.25">
      <c r="C99" s="54"/>
      <c r="D99" s="54"/>
      <c r="F99" s="54"/>
      <c r="G99" s="54"/>
      <c r="H99" s="54"/>
      <c r="I99" s="54"/>
      <c r="L99" s="55"/>
    </row>
    <row r="100" spans="3:12" s="23" customFormat="1" x14ac:dyDescent="0.25">
      <c r="C100" s="54"/>
      <c r="D100" s="54"/>
      <c r="F100" s="54"/>
      <c r="G100" s="54"/>
      <c r="H100" s="54"/>
      <c r="I100" s="54"/>
      <c r="L100" s="55"/>
    </row>
    <row r="101" spans="3:12" s="23" customFormat="1" x14ac:dyDescent="0.25">
      <c r="C101" s="54"/>
      <c r="D101" s="54"/>
      <c r="F101" s="54"/>
      <c r="G101" s="54"/>
      <c r="H101" s="54"/>
      <c r="I101" s="54"/>
      <c r="L101" s="55"/>
    </row>
    <row r="102" spans="3:12" s="23" customFormat="1" x14ac:dyDescent="0.25">
      <c r="C102" s="54"/>
      <c r="D102" s="54"/>
      <c r="F102" s="54"/>
      <c r="G102" s="54"/>
      <c r="H102" s="54"/>
      <c r="I102" s="54"/>
      <c r="L102" s="55"/>
    </row>
    <row r="103" spans="3:12" s="23" customFormat="1" x14ac:dyDescent="0.25">
      <c r="C103" s="54"/>
      <c r="D103" s="54"/>
      <c r="F103" s="54"/>
      <c r="G103" s="54"/>
      <c r="H103" s="54"/>
      <c r="I103" s="54"/>
      <c r="L103" s="55"/>
    </row>
    <row r="104" spans="3:12" s="23" customFormat="1" x14ac:dyDescent="0.25">
      <c r="C104" s="54"/>
      <c r="D104" s="54"/>
      <c r="F104" s="54"/>
      <c r="G104" s="54"/>
      <c r="H104" s="54"/>
      <c r="I104" s="54"/>
      <c r="L104" s="55"/>
    </row>
    <row r="105" spans="3:12" s="23" customFormat="1" x14ac:dyDescent="0.25">
      <c r="C105" s="54"/>
      <c r="D105" s="54"/>
      <c r="F105" s="54"/>
      <c r="G105" s="54"/>
      <c r="H105" s="54"/>
      <c r="I105" s="54"/>
      <c r="L105" s="55"/>
    </row>
    <row r="106" spans="3:12" s="23" customFormat="1" x14ac:dyDescent="0.25">
      <c r="C106" s="54"/>
      <c r="D106" s="54"/>
      <c r="F106" s="54"/>
      <c r="G106" s="54"/>
      <c r="H106" s="54"/>
      <c r="I106" s="54"/>
      <c r="L106" s="55"/>
    </row>
    <row r="107" spans="3:12" s="23" customFormat="1" x14ac:dyDescent="0.25">
      <c r="C107" s="54"/>
      <c r="D107" s="54"/>
      <c r="F107" s="54"/>
      <c r="G107" s="54"/>
      <c r="H107" s="54"/>
      <c r="I107" s="54"/>
      <c r="L107" s="55"/>
    </row>
    <row r="108" spans="3:12" s="23" customFormat="1" x14ac:dyDescent="0.25">
      <c r="C108" s="54"/>
      <c r="D108" s="54"/>
      <c r="F108" s="54"/>
      <c r="G108" s="54"/>
      <c r="H108" s="54"/>
      <c r="I108" s="54"/>
      <c r="L108" s="55"/>
    </row>
    <row r="109" spans="3:12" s="23" customFormat="1" x14ac:dyDescent="0.25">
      <c r="C109" s="54"/>
      <c r="D109" s="54"/>
      <c r="F109" s="54"/>
      <c r="G109" s="54"/>
      <c r="H109" s="54"/>
      <c r="I109" s="54"/>
      <c r="L109" s="55"/>
    </row>
    <row r="110" spans="3:12" s="23" customFormat="1" x14ac:dyDescent="0.25">
      <c r="C110" s="54"/>
      <c r="D110" s="54"/>
      <c r="F110" s="54"/>
      <c r="G110" s="54"/>
      <c r="H110" s="54"/>
      <c r="I110" s="54"/>
      <c r="L110" s="55"/>
    </row>
    <row r="111" spans="3:12" s="23" customFormat="1" x14ac:dyDescent="0.25">
      <c r="C111" s="54"/>
      <c r="D111" s="54"/>
      <c r="F111" s="54"/>
      <c r="G111" s="54"/>
      <c r="H111" s="54"/>
      <c r="I111" s="54"/>
      <c r="L111" s="55"/>
    </row>
    <row r="112" spans="3:12" s="23" customFormat="1" x14ac:dyDescent="0.25">
      <c r="C112" s="54"/>
      <c r="D112" s="54"/>
      <c r="F112" s="54"/>
      <c r="G112" s="54"/>
      <c r="H112" s="54"/>
      <c r="I112" s="54"/>
      <c r="L112" s="55"/>
    </row>
    <row r="113" spans="3:12" s="23" customFormat="1" x14ac:dyDescent="0.25">
      <c r="C113" s="54"/>
      <c r="D113" s="54"/>
      <c r="F113" s="54"/>
      <c r="G113" s="54"/>
      <c r="H113" s="54"/>
      <c r="I113" s="54"/>
      <c r="L113" s="55"/>
    </row>
    <row r="114" spans="3:12" s="23" customFormat="1" x14ac:dyDescent="0.25">
      <c r="C114" s="54"/>
      <c r="D114" s="54"/>
      <c r="F114" s="54"/>
      <c r="G114" s="54"/>
      <c r="H114" s="54"/>
      <c r="I114" s="54"/>
      <c r="L114" s="55"/>
    </row>
    <row r="115" spans="3:12" s="23" customFormat="1" x14ac:dyDescent="0.25">
      <c r="C115" s="54"/>
      <c r="D115" s="54"/>
      <c r="F115" s="54"/>
      <c r="G115" s="54"/>
      <c r="H115" s="54"/>
      <c r="I115" s="54"/>
      <c r="L115" s="55"/>
    </row>
    <row r="116" spans="3:12" s="23" customFormat="1" x14ac:dyDescent="0.25">
      <c r="C116" s="54"/>
      <c r="D116" s="54"/>
      <c r="F116" s="54"/>
      <c r="G116" s="54"/>
      <c r="H116" s="54"/>
      <c r="I116" s="54"/>
      <c r="L116" s="55"/>
    </row>
    <row r="117" spans="3:12" s="23" customFormat="1" x14ac:dyDescent="0.25">
      <c r="C117" s="54"/>
      <c r="D117" s="54"/>
      <c r="F117" s="54"/>
      <c r="G117" s="54"/>
      <c r="H117" s="54"/>
      <c r="I117" s="54"/>
      <c r="L117" s="55"/>
    </row>
    <row r="118" spans="3:12" s="23" customFormat="1" x14ac:dyDescent="0.25">
      <c r="C118" s="54"/>
      <c r="D118" s="54"/>
      <c r="F118" s="54"/>
      <c r="G118" s="54"/>
      <c r="H118" s="54"/>
      <c r="I118" s="54"/>
      <c r="L118" s="55"/>
    </row>
    <row r="119" spans="3:12" s="23" customFormat="1" x14ac:dyDescent="0.25">
      <c r="C119" s="54"/>
      <c r="D119" s="54"/>
      <c r="F119" s="54"/>
      <c r="G119" s="54"/>
      <c r="H119" s="54"/>
      <c r="I119" s="54"/>
      <c r="L119" s="55"/>
    </row>
    <row r="120" spans="3:12" s="23" customFormat="1" x14ac:dyDescent="0.25">
      <c r="C120" s="54"/>
      <c r="D120" s="54"/>
      <c r="F120" s="54"/>
      <c r="G120" s="54"/>
      <c r="H120" s="54"/>
      <c r="I120" s="54"/>
      <c r="L120" s="55"/>
    </row>
    <row r="121" spans="3:12" s="23" customFormat="1" x14ac:dyDescent="0.25">
      <c r="C121" s="54"/>
      <c r="D121" s="54"/>
      <c r="F121" s="54"/>
      <c r="G121" s="54"/>
      <c r="H121" s="54"/>
      <c r="I121" s="54"/>
      <c r="L121" s="55"/>
    </row>
    <row r="122" spans="3:12" s="23" customFormat="1" x14ac:dyDescent="0.25">
      <c r="C122" s="54"/>
      <c r="D122" s="54"/>
      <c r="F122" s="54"/>
      <c r="G122" s="54"/>
      <c r="H122" s="54"/>
      <c r="I122" s="54"/>
      <c r="L122" s="55"/>
    </row>
    <row r="123" spans="3:12" s="23" customFormat="1" x14ac:dyDescent="0.25">
      <c r="C123" s="54"/>
      <c r="D123" s="54"/>
      <c r="F123" s="54"/>
      <c r="G123" s="54"/>
      <c r="H123" s="54"/>
      <c r="I123" s="54"/>
      <c r="L123" s="55"/>
    </row>
    <row r="124" spans="3:12" s="23" customFormat="1" x14ac:dyDescent="0.25">
      <c r="C124" s="54"/>
      <c r="D124" s="54"/>
      <c r="F124" s="54"/>
      <c r="G124" s="54"/>
      <c r="H124" s="54"/>
      <c r="I124" s="54"/>
      <c r="L124" s="55"/>
    </row>
    <row r="125" spans="3:12" s="23" customFormat="1" x14ac:dyDescent="0.25">
      <c r="C125" s="54"/>
      <c r="D125" s="54"/>
      <c r="F125" s="54"/>
      <c r="G125" s="54"/>
      <c r="H125" s="54"/>
      <c r="I125" s="54"/>
      <c r="L125" s="55"/>
    </row>
    <row r="126" spans="3:12" s="23" customFormat="1" x14ac:dyDescent="0.25">
      <c r="C126" s="54"/>
      <c r="D126" s="54"/>
      <c r="F126" s="54"/>
      <c r="G126" s="54"/>
      <c r="H126" s="54"/>
      <c r="I126" s="54"/>
      <c r="L126" s="55"/>
    </row>
    <row r="127" spans="3:12" s="23" customFormat="1" x14ac:dyDescent="0.25">
      <c r="C127" s="54"/>
      <c r="D127" s="54"/>
      <c r="F127" s="54"/>
      <c r="G127" s="54"/>
      <c r="H127" s="54"/>
      <c r="I127" s="54"/>
      <c r="L127" s="55"/>
    </row>
    <row r="128" spans="3:12" s="23" customFormat="1" x14ac:dyDescent="0.25">
      <c r="C128" s="54"/>
      <c r="D128" s="54"/>
      <c r="F128" s="54"/>
      <c r="G128" s="54"/>
      <c r="H128" s="54"/>
      <c r="I128" s="54"/>
      <c r="L128" s="55"/>
    </row>
    <row r="129" spans="3:12" s="23" customFormat="1" x14ac:dyDescent="0.25">
      <c r="C129" s="54"/>
      <c r="D129" s="54"/>
      <c r="F129" s="54"/>
      <c r="G129" s="54"/>
      <c r="H129" s="54"/>
      <c r="I129" s="54"/>
      <c r="L129" s="55"/>
    </row>
    <row r="130" spans="3:12" s="23" customFormat="1" x14ac:dyDescent="0.25">
      <c r="C130" s="54"/>
      <c r="D130" s="54"/>
      <c r="F130" s="54"/>
      <c r="G130" s="54"/>
      <c r="H130" s="54"/>
      <c r="I130" s="54"/>
      <c r="L130" s="55"/>
    </row>
    <row r="131" spans="3:12" s="23" customFormat="1" x14ac:dyDescent="0.25">
      <c r="C131" s="54"/>
      <c r="D131" s="54"/>
      <c r="F131" s="54"/>
      <c r="G131" s="54"/>
      <c r="H131" s="54"/>
      <c r="I131" s="54"/>
      <c r="L131" s="55"/>
    </row>
    <row r="132" spans="3:12" s="23" customFormat="1" x14ac:dyDescent="0.25">
      <c r="C132" s="54"/>
      <c r="D132" s="54"/>
      <c r="F132" s="54"/>
      <c r="G132" s="54"/>
      <c r="H132" s="54"/>
      <c r="I132" s="54"/>
      <c r="L132" s="55"/>
    </row>
    <row r="133" spans="3:12" s="23" customFormat="1" x14ac:dyDescent="0.25">
      <c r="C133" s="54"/>
      <c r="D133" s="54"/>
      <c r="F133" s="54"/>
      <c r="G133" s="54"/>
      <c r="H133" s="54"/>
      <c r="I133" s="54"/>
      <c r="L133" s="55"/>
    </row>
    <row r="134" spans="3:12" s="23" customFormat="1" x14ac:dyDescent="0.25">
      <c r="C134" s="54"/>
      <c r="D134" s="54"/>
      <c r="F134" s="54"/>
      <c r="G134" s="54"/>
      <c r="H134" s="54"/>
      <c r="I134" s="54"/>
      <c r="L134" s="55"/>
    </row>
    <row r="135" spans="3:12" s="23" customFormat="1" x14ac:dyDescent="0.25">
      <c r="C135" s="54"/>
      <c r="D135" s="54"/>
      <c r="F135" s="54"/>
      <c r="G135" s="54"/>
      <c r="H135" s="54"/>
      <c r="I135" s="54"/>
      <c r="L135" s="55"/>
    </row>
    <row r="136" spans="3:12" s="23" customFormat="1" x14ac:dyDescent="0.25">
      <c r="C136" s="54"/>
      <c r="D136" s="54"/>
      <c r="F136" s="54"/>
      <c r="G136" s="54"/>
      <c r="H136" s="54"/>
      <c r="I136" s="54"/>
      <c r="L136" s="55"/>
    </row>
    <row r="137" spans="3:12" s="23" customFormat="1" x14ac:dyDescent="0.25">
      <c r="C137" s="54"/>
      <c r="D137" s="54"/>
      <c r="F137" s="54"/>
      <c r="G137" s="54"/>
      <c r="H137" s="54"/>
      <c r="I137" s="54"/>
      <c r="L137" s="55"/>
    </row>
    <row r="138" spans="3:12" s="23" customFormat="1" x14ac:dyDescent="0.25">
      <c r="C138" s="54"/>
      <c r="D138" s="54"/>
      <c r="F138" s="54"/>
      <c r="G138" s="54"/>
      <c r="H138" s="54"/>
      <c r="I138" s="54"/>
      <c r="L138" s="55"/>
    </row>
    <row r="139" spans="3:12" s="23" customFormat="1" x14ac:dyDescent="0.25">
      <c r="C139" s="54"/>
      <c r="D139" s="54"/>
      <c r="F139" s="54"/>
      <c r="G139" s="54"/>
      <c r="H139" s="54"/>
      <c r="I139" s="54"/>
      <c r="L139" s="55"/>
    </row>
    <row r="140" spans="3:12" s="23" customFormat="1" x14ac:dyDescent="0.25">
      <c r="C140" s="54"/>
      <c r="D140" s="54"/>
      <c r="F140" s="54"/>
      <c r="G140" s="54"/>
      <c r="H140" s="54"/>
      <c r="I140" s="54"/>
      <c r="L140" s="55"/>
    </row>
    <row r="141" spans="3:12" s="23" customFormat="1" x14ac:dyDescent="0.25">
      <c r="C141" s="54"/>
      <c r="D141" s="54"/>
      <c r="F141" s="54"/>
      <c r="G141" s="54"/>
      <c r="H141" s="54"/>
      <c r="I141" s="54"/>
      <c r="L141" s="55"/>
    </row>
    <row r="142" spans="3:12" s="23" customFormat="1" x14ac:dyDescent="0.25">
      <c r="C142" s="54"/>
      <c r="D142" s="54"/>
      <c r="F142" s="54"/>
      <c r="G142" s="54"/>
      <c r="H142" s="54"/>
      <c r="I142" s="54"/>
      <c r="L142" s="55"/>
    </row>
    <row r="143" spans="3:12" s="23" customFormat="1" x14ac:dyDescent="0.25">
      <c r="C143" s="54"/>
      <c r="D143" s="54"/>
      <c r="F143" s="54"/>
      <c r="G143" s="54"/>
      <c r="H143" s="54"/>
      <c r="I143" s="54"/>
      <c r="L143" s="55"/>
    </row>
    <row r="144" spans="3:12" s="23" customFormat="1" x14ac:dyDescent="0.25">
      <c r="C144" s="54"/>
      <c r="D144" s="54"/>
      <c r="F144" s="54"/>
      <c r="G144" s="54"/>
      <c r="H144" s="54"/>
      <c r="I144" s="54"/>
      <c r="L144" s="55"/>
    </row>
    <row r="145" spans="3:12" s="23" customFormat="1" x14ac:dyDescent="0.25">
      <c r="C145" s="54"/>
      <c r="D145" s="54"/>
      <c r="F145" s="54"/>
      <c r="G145" s="54"/>
      <c r="H145" s="54"/>
      <c r="I145" s="54"/>
      <c r="L145" s="55"/>
    </row>
    <row r="146" spans="3:12" s="23" customFormat="1" x14ac:dyDescent="0.25">
      <c r="C146" s="54"/>
      <c r="D146" s="54"/>
      <c r="F146" s="54"/>
      <c r="G146" s="54"/>
      <c r="H146" s="54"/>
      <c r="I146" s="54"/>
      <c r="L146" s="55"/>
    </row>
  </sheetData>
  <autoFilter ref="A10:L34"/>
  <mergeCells count="17">
    <mergeCell ref="I44:K44"/>
    <mergeCell ref="G7:G9"/>
    <mergeCell ref="H7:H9"/>
    <mergeCell ref="I7:I9"/>
    <mergeCell ref="J7:J9"/>
    <mergeCell ref="K7:K9"/>
    <mergeCell ref="I38:K38"/>
    <mergeCell ref="F1:K1"/>
    <mergeCell ref="F2:K2"/>
    <mergeCell ref="F3:K3"/>
    <mergeCell ref="A4:K4"/>
    <mergeCell ref="A5:K5"/>
    <mergeCell ref="A7:A9"/>
    <mergeCell ref="C7:C9"/>
    <mergeCell ref="D7:D9"/>
    <mergeCell ref="E7:E9"/>
    <mergeCell ref="F7:F9"/>
  </mergeCells>
  <pageMargins left="0.81" right="0.18" top="0.32" bottom="0.5078125" header="0.17" footer="0.28645833333333331"/>
  <pageSetup paperSize="9" scale="85" fitToWidth="0" fitToHeight="0" orientation="landscape" r:id="rId1"/>
  <headerFooter alignWithMargins="0">
    <oddFooter>&amp;CTrang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" sqref="C1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145</vt:lpstr>
      <vt:lpstr>Sheet1</vt:lpstr>
      <vt:lpstr>Sheet2</vt:lpstr>
      <vt:lpstr>Sheet3</vt:lpstr>
      <vt:lpstr>'145'!Print_Titles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2019-03-01T00:56:44Z</dcterms:created>
  <dcterms:modified xsi:type="dcterms:W3CDTF">2019-03-01T01:02:39Z</dcterms:modified>
</cp:coreProperties>
</file>